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Ehitusteenistus\EELARVE\2023\eelarvestrateegia 2024-2027\lähteandmed\"/>
    </mc:Choice>
  </mc:AlternateContent>
  <xr:revisionPtr revIDLastSave="0" documentId="13_ncr:1_{D8700822-033F-4348-BBB3-2CFCD959238B}" xr6:coauthVersionLast="47" xr6:coauthVersionMax="47" xr10:uidLastSave="{00000000-0000-0000-0000-000000000000}"/>
  <bookViews>
    <workbookView xWindow="495" yWindow="1725" windowWidth="28305" windowHeight="16275" xr2:uid="{EE0210E4-F519-426F-AEF1-1EB4B72524C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8" i="1" l="1"/>
  <c r="E39" i="1" l="1"/>
  <c r="E37" i="1"/>
  <c r="F16" i="1"/>
  <c r="E16" i="1" s="1"/>
  <c r="E11" i="1"/>
  <c r="E6" i="1"/>
  <c r="E18" i="1" l="1"/>
  <c r="R38" i="1" l="1"/>
  <c r="Q38" i="1"/>
  <c r="P38" i="1" l="1"/>
  <c r="S38" i="1"/>
  <c r="O38" i="1"/>
  <c r="N38" i="1"/>
  <c r="M38" i="1"/>
  <c r="L38" i="1"/>
  <c r="K38" i="1"/>
  <c r="J38" i="1"/>
  <c r="I38" i="1"/>
  <c r="H38" i="1"/>
  <c r="G38" i="1"/>
  <c r="F38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7" i="1"/>
  <c r="E15" i="1"/>
  <c r="E14" i="1"/>
  <c r="E13" i="1"/>
  <c r="E12" i="1"/>
  <c r="E10" i="1"/>
  <c r="E9" i="1"/>
  <c r="E8" i="1"/>
  <c r="E7" i="1"/>
  <c r="E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Tartu Linnavalitsus</author>
    <author>TLV</author>
    <author>Admin</author>
  </authors>
  <commentList>
    <comment ref="E5" authorId="0" shapeId="0" xr:uid="{C8F02CE4-109B-42E8-A62D-C6ACA100864A}">
      <text>
        <r>
          <rPr>
            <b/>
            <sz val="9"/>
            <color indexed="81"/>
            <rFont val="Tahoma"/>
            <family val="2"/>
            <charset val="186"/>
          </rPr>
          <t>Hoone rekonstrueeritud 2020</t>
        </r>
      </text>
    </comment>
    <comment ref="E6" authorId="1" shapeId="0" xr:uid="{F87ECE46-CDAC-497E-B1EA-0C34C96161DF}">
      <text>
        <r>
          <rPr>
            <b/>
            <sz val="9"/>
            <color indexed="81"/>
            <rFont val="Tahoma"/>
            <family val="2"/>
          </rPr>
          <t>TLV:</t>
        </r>
        <r>
          <rPr>
            <sz val="9"/>
            <color indexed="81"/>
            <rFont val="Tahoma"/>
            <family val="2"/>
          </rPr>
          <t xml:space="preserve">
Sellest toetus 1062000 eur ja inv perioodil 2022-2023 2500000 eur</t>
        </r>
      </text>
    </comment>
    <comment ref="E11" authorId="2" shapeId="0" xr:uid="{9EB13C78-117A-4932-A961-A0A02586F3EE}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Rekonstrueeritud 2023</t>
        </r>
      </text>
    </comment>
    <comment ref="E16" authorId="1" shapeId="0" xr:uid="{93427FD7-02AB-4E37-9326-F1491F66CA71}">
      <text>
        <r>
          <rPr>
            <b/>
            <sz val="9"/>
            <color indexed="81"/>
            <rFont val="Tahoma"/>
            <family val="2"/>
          </rPr>
          <t>TLV:</t>
        </r>
        <r>
          <rPr>
            <sz val="9"/>
            <color indexed="81"/>
            <rFont val="Tahoma"/>
            <family val="2"/>
          </rPr>
          <t xml:space="preserve">
Sellest toetus 837 000 eur</t>
        </r>
      </text>
    </comment>
    <comment ref="E34" authorId="2" shapeId="0" xr:uid="{C702E9E2-20AA-4199-B544-F25BCF463A0A}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Hoone rekonstrueeritud 2019</t>
        </r>
      </text>
    </comment>
  </commentList>
</comments>
</file>

<file path=xl/sharedStrings.xml><?xml version="1.0" encoding="utf-8"?>
<sst xmlns="http://schemas.openxmlformats.org/spreadsheetml/2006/main" count="49" uniqueCount="49">
  <si>
    <t>Jrk nr</t>
  </si>
  <si>
    <t>Objekt</t>
  </si>
  <si>
    <t>Ehitusaasta</t>
  </si>
  <si>
    <t>Lasteaed Pääsupesa (Sõpruse pst 12)</t>
  </si>
  <si>
    <t>1972/2020</t>
  </si>
  <si>
    <t>Lasteaed Hellik (Aardla 138)</t>
  </si>
  <si>
    <t>Lasteaed Helika (Kalevi 52a)</t>
  </si>
  <si>
    <t>Lasteaed Poku (Anne 69)</t>
  </si>
  <si>
    <t>Karlova Lasteaed (Kesk 6)</t>
  </si>
  <si>
    <t>Lasteaed Mõmmik (Mõisavahe 32)</t>
  </si>
  <si>
    <t>Lasteaed Ristikhein (Ropka tee 25)</t>
  </si>
  <si>
    <t>Lasteaed Kelluke (Kaunase pst 69)</t>
  </si>
  <si>
    <t>Lasteaed Kannike (Ravila 43)</t>
  </si>
  <si>
    <t>Lasteaed Krõll (Anne 67)</t>
  </si>
  <si>
    <t>Lasteaed Annike (Anne 9)</t>
  </si>
  <si>
    <t>Lasteaed Tähtvere (Tammsaare 10)</t>
  </si>
  <si>
    <t>Lasteaed Piilupesa (Ropka 34)</t>
  </si>
  <si>
    <t>Lasteaed Tripsik (Kaunase pst 67)</t>
  </si>
  <si>
    <t>Karlova Lasteaed (Aleksandri 10)</t>
  </si>
  <si>
    <t>Lasteaed Meelespea (Ilmatsalu 24a)</t>
  </si>
  <si>
    <t>Lasteaed Rõõmumaa (Vanemuise 28)</t>
  </si>
  <si>
    <t>Lasteaed Tõruke (Tamme pst 43a)</t>
  </si>
  <si>
    <t>Lasteaed Kivike (Kivi 44)</t>
  </si>
  <si>
    <t>Lasteaed Rukkilill (Sepa 18)</t>
  </si>
  <si>
    <t>Lasteaed Naerumaa (Tiigi 25)</t>
  </si>
  <si>
    <t>Lasteaed Naerumaa (Õpetaja 10)</t>
  </si>
  <si>
    <t>1955/2004</t>
  </si>
  <si>
    <t>Lasteaed Tripsik (Kaunase pst 22)</t>
  </si>
  <si>
    <t>Lasteaed Lotte (Ida 8)</t>
  </si>
  <si>
    <t>Lasteaed Naerumaa (Pepleri 1a)</t>
  </si>
  <si>
    <t>Lasteaed Rõõmumaa (Akadeemia 2)</t>
  </si>
  <si>
    <t>1958/2017</t>
  </si>
  <si>
    <t>Lasteaed Lepatriinu (Pargi tee 4)</t>
  </si>
  <si>
    <t>Maarjamõisa Lasteaed (Puusepa 10)</t>
  </si>
  <si>
    <t>1977 / 2019</t>
  </si>
  <si>
    <t>Muud kulud</t>
  </si>
  <si>
    <t>KOKKU</t>
  </si>
  <si>
    <t>Sellest toetused:</t>
  </si>
  <si>
    <t>Märkused:</t>
  </si>
  <si>
    <t>Projekteerimine</t>
  </si>
  <si>
    <t>Ehitamine ja sisustamine</t>
  </si>
  <si>
    <t>Projekteerimine ja ehitamine</t>
  </si>
  <si>
    <t>2037+</t>
  </si>
  <si>
    <t>Lasteaedade mänguväljakud ja õuepaviljonid</t>
  </si>
  <si>
    <t xml:space="preserve">Investeeringu hinnanguline kogumaksumus </t>
  </si>
  <si>
    <t>Laste arv 2022/2023</t>
  </si>
  <si>
    <t>Lasteaed Klaabumaa (Lubja 14)</t>
  </si>
  <si>
    <t>Lasteaed Klaabumaa (Kummeli 5)</t>
  </si>
  <si>
    <t>Rühmade ja kabinettide remondid ja sisustamine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</si>
</sst>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1"/>
      <color rgb="FFFF0000"/>
      <name val="Times New Roman"/>
      <family val="1"/>
      <charset val="186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  <charset val="186"/>
    </font>
    <font>
      <b/>
      <sz val="9"/>
      <color indexed="81"/>
      <name val="Tahoma"/>
      <family val="2"/>
      <charset val="186"/>
    </font>
    <font>
      <sz val="9"/>
      <color indexed="81"/>
      <name val="Tahoma"/>
      <family val="2"/>
      <charset val="186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right" wrapText="1"/>
    </xf>
    <xf numFmtId="0" fontId="1" fillId="0" borderId="6" xfId="0" applyFont="1" applyBorder="1"/>
    <xf numFmtId="3" fontId="2" fillId="0" borderId="7" xfId="0" applyNumberFormat="1" applyFont="1" applyBorder="1"/>
    <xf numFmtId="3" fontId="1" fillId="2" borderId="8" xfId="0" applyNumberFormat="1" applyFont="1" applyFill="1" applyBorder="1"/>
    <xf numFmtId="3" fontId="1" fillId="3" borderId="9" xfId="0" applyNumberFormat="1" applyFont="1" applyFill="1" applyBorder="1"/>
    <xf numFmtId="0" fontId="1" fillId="2" borderId="10" xfId="0" applyFont="1" applyFill="1" applyBorder="1" applyAlignment="1">
      <alignment wrapText="1"/>
    </xf>
    <xf numFmtId="0" fontId="1" fillId="2" borderId="10" xfId="0" applyFont="1" applyFill="1" applyBorder="1" applyAlignment="1">
      <alignment horizontal="right" wrapText="1"/>
    </xf>
    <xf numFmtId="0" fontId="1" fillId="2" borderId="10" xfId="0" applyFont="1" applyFill="1" applyBorder="1"/>
    <xf numFmtId="3" fontId="2" fillId="4" borderId="10" xfId="0" applyNumberFormat="1" applyFont="1" applyFill="1" applyBorder="1"/>
    <xf numFmtId="3" fontId="1" fillId="3" borderId="10" xfId="0" applyNumberFormat="1" applyFont="1" applyFill="1" applyBorder="1"/>
    <xf numFmtId="3" fontId="2" fillId="0" borderId="10" xfId="0" applyNumberFormat="1" applyFont="1" applyBorder="1"/>
    <xf numFmtId="3" fontId="1" fillId="2" borderId="10" xfId="0" applyNumberFormat="1" applyFont="1" applyFill="1" applyBorder="1"/>
    <xf numFmtId="3" fontId="1" fillId="2" borderId="11" xfId="0" applyNumberFormat="1" applyFont="1" applyFill="1" applyBorder="1"/>
    <xf numFmtId="0" fontId="1" fillId="0" borderId="10" xfId="0" applyFont="1" applyBorder="1" applyAlignment="1">
      <alignment wrapText="1"/>
    </xf>
    <xf numFmtId="0" fontId="1" fillId="0" borderId="10" xfId="0" applyFont="1" applyBorder="1" applyAlignment="1">
      <alignment horizontal="right" wrapText="1"/>
    </xf>
    <xf numFmtId="0" fontId="1" fillId="0" borderId="10" xfId="0" applyFont="1" applyBorder="1"/>
    <xf numFmtId="3" fontId="2" fillId="2" borderId="10" xfId="0" applyNumberFormat="1" applyFont="1" applyFill="1" applyBorder="1"/>
    <xf numFmtId="3" fontId="1" fillId="4" borderId="10" xfId="0" applyNumberFormat="1" applyFont="1" applyFill="1" applyBorder="1"/>
    <xf numFmtId="3" fontId="2" fillId="3" borderId="10" xfId="0" applyNumberFormat="1" applyFont="1" applyFill="1" applyBorder="1"/>
    <xf numFmtId="3" fontId="1" fillId="5" borderId="10" xfId="0" applyNumberFormat="1" applyFont="1" applyFill="1" applyBorder="1"/>
    <xf numFmtId="3" fontId="1" fillId="0" borderId="10" xfId="0" applyNumberFormat="1" applyFont="1" applyBorder="1"/>
    <xf numFmtId="1" fontId="1" fillId="0" borderId="10" xfId="0" applyNumberFormat="1" applyFont="1" applyBorder="1"/>
    <xf numFmtId="3" fontId="1" fillId="2" borderId="0" xfId="0" applyNumberFormat="1" applyFont="1" applyFill="1"/>
    <xf numFmtId="0" fontId="1" fillId="0" borderId="12" xfId="0" applyFont="1" applyBorder="1" applyAlignment="1">
      <alignment wrapText="1"/>
    </xf>
    <xf numFmtId="0" fontId="1" fillId="0" borderId="12" xfId="0" applyFont="1" applyBorder="1" applyAlignment="1">
      <alignment horizontal="right" wrapText="1"/>
    </xf>
    <xf numFmtId="0" fontId="1" fillId="0" borderId="12" xfId="0" applyFont="1" applyBorder="1"/>
    <xf numFmtId="3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/>
    </xf>
    <xf numFmtId="0" fontId="7" fillId="4" borderId="0" xfId="0" applyFont="1" applyFill="1"/>
    <xf numFmtId="0" fontId="2" fillId="3" borderId="0" xfId="0" applyFont="1" applyFill="1"/>
    <xf numFmtId="0" fontId="2" fillId="5" borderId="0" xfId="0" applyFont="1" applyFill="1" applyAlignment="1">
      <alignment shrinkToFit="1"/>
    </xf>
    <xf numFmtId="0" fontId="1" fillId="0" borderId="0" xfId="0" applyFont="1" applyAlignment="1">
      <alignment shrinkToFit="1"/>
    </xf>
    <xf numFmtId="3" fontId="1" fillId="0" borderId="0" xfId="0" applyNumberFormat="1" applyFont="1" applyAlignment="1">
      <alignment shrinkToFit="1"/>
    </xf>
    <xf numFmtId="0" fontId="1" fillId="2" borderId="0" xfId="0" applyFont="1" applyFill="1"/>
    <xf numFmtId="0" fontId="2" fillId="0" borderId="0" xfId="0" applyFont="1"/>
    <xf numFmtId="3" fontId="2" fillId="0" borderId="0" xfId="0" applyNumberFormat="1" applyFont="1"/>
    <xf numFmtId="0" fontId="7" fillId="0" borderId="0" xfId="0" applyFont="1"/>
    <xf numFmtId="0" fontId="1" fillId="0" borderId="14" xfId="0" applyFont="1" applyBorder="1" applyAlignment="1">
      <alignment horizontal="center"/>
    </xf>
    <xf numFmtId="0" fontId="1" fillId="0" borderId="8" xfId="0" applyFont="1" applyBorder="1"/>
    <xf numFmtId="3" fontId="1" fillId="2" borderId="15" xfId="0" applyNumberFormat="1" applyFont="1" applyFill="1" applyBorder="1"/>
    <xf numFmtId="0" fontId="2" fillId="2" borderId="10" xfId="0" applyFont="1" applyFill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7" borderId="10" xfId="0" applyFont="1" applyFill="1" applyBorder="1"/>
    <xf numFmtId="0" fontId="1" fillId="0" borderId="16" xfId="0" applyFont="1" applyBorder="1"/>
    <xf numFmtId="3" fontId="1" fillId="2" borderId="17" xfId="0" applyNumberFormat="1" applyFont="1" applyFill="1" applyBorder="1"/>
    <xf numFmtId="3" fontId="1" fillId="3" borderId="17" xfId="0" applyNumberFormat="1" applyFont="1" applyFill="1" applyBorder="1"/>
    <xf numFmtId="0" fontId="1" fillId="0" borderId="17" xfId="0" applyFont="1" applyBorder="1"/>
    <xf numFmtId="3" fontId="2" fillId="3" borderId="17" xfId="0" applyNumberFormat="1" applyFont="1" applyFill="1" applyBorder="1"/>
    <xf numFmtId="3" fontId="2" fillId="0" borderId="12" xfId="0" applyNumberFormat="1" applyFont="1" applyBorder="1"/>
    <xf numFmtId="3" fontId="1" fillId="2" borderId="12" xfId="0" applyNumberFormat="1" applyFont="1" applyFill="1" applyBorder="1"/>
    <xf numFmtId="3" fontId="6" fillId="2" borderId="20" xfId="0" applyNumberFormat="1" applyFont="1" applyFill="1" applyBorder="1"/>
    <xf numFmtId="0" fontId="3" fillId="6" borderId="13" xfId="0" applyFont="1" applyFill="1" applyBorder="1"/>
    <xf numFmtId="0" fontId="3" fillId="6" borderId="13" xfId="0" applyFont="1" applyFill="1" applyBorder="1" applyAlignment="1">
      <alignment wrapText="1"/>
    </xf>
    <xf numFmtId="0" fontId="3" fillId="6" borderId="13" xfId="0" applyFont="1" applyFill="1" applyBorder="1" applyAlignment="1">
      <alignment horizontal="right" wrapText="1"/>
    </xf>
    <xf numFmtId="3" fontId="4" fillId="6" borderId="13" xfId="0" applyNumberFormat="1" applyFont="1" applyFill="1" applyBorder="1"/>
    <xf numFmtId="3" fontId="3" fillId="6" borderId="13" xfId="0" applyNumberFormat="1" applyFont="1" applyFill="1" applyBorder="1"/>
    <xf numFmtId="0" fontId="1" fillId="6" borderId="2" xfId="0" applyFont="1" applyFill="1" applyBorder="1" applyAlignment="1">
      <alignment horizontal="center"/>
    </xf>
    <xf numFmtId="0" fontId="1" fillId="0" borderId="5" xfId="0" applyFont="1" applyBorder="1"/>
    <xf numFmtId="0" fontId="2" fillId="0" borderId="6" xfId="0" applyFont="1" applyBorder="1" applyAlignment="1">
      <alignment wrapText="1"/>
    </xf>
    <xf numFmtId="0" fontId="5" fillId="0" borderId="18" xfId="0" applyFont="1" applyBorder="1" applyAlignment="1">
      <alignment horizontal="right"/>
    </xf>
    <xf numFmtId="0" fontId="5" fillId="0" borderId="19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2FB50-15C2-4C87-BD98-7C69D3C57BBC}">
  <dimension ref="A3:U48"/>
  <sheetViews>
    <sheetView tabSelected="1" topLeftCell="A3" zoomScale="90" zoomScaleNormal="90" workbookViewId="0">
      <pane ySplit="2" topLeftCell="A5" activePane="bottomLeft" state="frozen"/>
      <selection activeCell="A3" sqref="A3"/>
      <selection pane="bottomLeft" activeCell="B36" sqref="B36"/>
    </sheetView>
  </sheetViews>
  <sheetFormatPr defaultColWidth="9.140625" defaultRowHeight="15" x14ac:dyDescent="0.25"/>
  <cols>
    <col min="1" max="1" width="3.7109375" style="1" customWidth="1"/>
    <col min="2" max="2" width="54.28515625" style="1" bestFit="1" customWidth="1"/>
    <col min="3" max="4" width="10.85546875" style="1" customWidth="1"/>
    <col min="5" max="5" width="15.28515625" style="2" customWidth="1"/>
    <col min="6" max="6" width="11.140625" style="1" customWidth="1"/>
    <col min="7" max="7" width="11.42578125" style="1" customWidth="1"/>
    <col min="8" max="8" width="10.85546875" style="1" customWidth="1"/>
    <col min="9" max="9" width="11.42578125" style="1" customWidth="1"/>
    <col min="10" max="10" width="11.7109375" style="1" customWidth="1"/>
    <col min="11" max="11" width="10.42578125" style="1" customWidth="1"/>
    <col min="12" max="12" width="12.140625" style="1" customWidth="1"/>
    <col min="13" max="13" width="10.85546875" style="1" customWidth="1"/>
    <col min="14" max="14" width="11.85546875" style="1" customWidth="1"/>
    <col min="15" max="15" width="11.42578125" style="1" customWidth="1"/>
    <col min="16" max="18" width="10.42578125" style="1" customWidth="1"/>
    <col min="19" max="19" width="12.140625" style="1" customWidth="1"/>
    <col min="20" max="16384" width="9.140625" style="1"/>
  </cols>
  <sheetData>
    <row r="3" spans="1:21" ht="15.75" thickBot="1" x14ac:dyDescent="0.3"/>
    <row r="4" spans="1:21" ht="45.75" thickBot="1" x14ac:dyDescent="0.3">
      <c r="A4" s="3" t="s">
        <v>0</v>
      </c>
      <c r="B4" s="4" t="s">
        <v>1</v>
      </c>
      <c r="C4" s="4" t="s">
        <v>2</v>
      </c>
      <c r="D4" s="5" t="s">
        <v>45</v>
      </c>
      <c r="E4" s="6" t="s">
        <v>44</v>
      </c>
      <c r="F4" s="67">
        <v>2024</v>
      </c>
      <c r="G4" s="67">
        <v>2025</v>
      </c>
      <c r="H4" s="67">
        <v>2026</v>
      </c>
      <c r="I4" s="67">
        <v>2027</v>
      </c>
      <c r="J4" s="7">
        <v>2028</v>
      </c>
      <c r="K4" s="7">
        <v>2029</v>
      </c>
      <c r="L4" s="7">
        <v>2030</v>
      </c>
      <c r="M4" s="7">
        <v>2031</v>
      </c>
      <c r="N4" s="7">
        <v>2032</v>
      </c>
      <c r="O4" s="8">
        <v>2033</v>
      </c>
      <c r="P4" s="48">
        <v>2034</v>
      </c>
      <c r="Q4" s="48">
        <v>2035</v>
      </c>
      <c r="R4" s="48">
        <v>2036</v>
      </c>
      <c r="S4" s="9" t="s">
        <v>42</v>
      </c>
    </row>
    <row r="5" spans="1:21" ht="15.75" customHeight="1" x14ac:dyDescent="0.25">
      <c r="A5" s="68">
        <v>1</v>
      </c>
      <c r="B5" s="69" t="s">
        <v>3</v>
      </c>
      <c r="C5" s="10" t="s">
        <v>4</v>
      </c>
      <c r="D5" s="11">
        <v>165</v>
      </c>
      <c r="E5" s="12">
        <f>SUM(F5:S5)</f>
        <v>850000</v>
      </c>
      <c r="F5" s="13"/>
      <c r="G5" s="13"/>
      <c r="H5" s="13"/>
      <c r="I5" s="13"/>
      <c r="J5" s="13"/>
      <c r="K5" s="13"/>
      <c r="L5" s="13"/>
      <c r="M5" s="13"/>
      <c r="N5" s="13"/>
      <c r="O5" s="13"/>
      <c r="P5" s="49"/>
      <c r="Q5" s="54"/>
      <c r="R5" s="54"/>
      <c r="S5" s="14">
        <v>850000</v>
      </c>
      <c r="T5" s="2"/>
      <c r="U5" s="2"/>
    </row>
    <row r="6" spans="1:21" x14ac:dyDescent="0.25">
      <c r="A6" s="25">
        <v>2</v>
      </c>
      <c r="B6" s="52" t="s">
        <v>5</v>
      </c>
      <c r="C6" s="16">
        <v>1984</v>
      </c>
      <c r="D6" s="17">
        <v>231</v>
      </c>
      <c r="E6" s="20">
        <f>SUM(F6:S6)+1062000+500000+2000000</f>
        <v>8192000</v>
      </c>
      <c r="F6" s="19">
        <v>4630000</v>
      </c>
      <c r="G6" s="25"/>
      <c r="H6" s="20"/>
      <c r="I6" s="20"/>
      <c r="J6" s="20"/>
      <c r="K6" s="21"/>
      <c r="L6" s="21"/>
      <c r="M6" s="21"/>
      <c r="N6" s="21"/>
      <c r="O6" s="21"/>
      <c r="P6" s="21"/>
      <c r="Q6" s="25"/>
      <c r="R6" s="25"/>
      <c r="S6" s="55"/>
      <c r="T6" s="2"/>
      <c r="U6" s="2"/>
    </row>
    <row r="7" spans="1:21" x14ac:dyDescent="0.25">
      <c r="A7" s="25">
        <v>3</v>
      </c>
      <c r="B7" s="52" t="s">
        <v>6</v>
      </c>
      <c r="C7" s="24">
        <v>1968</v>
      </c>
      <c r="D7" s="25">
        <v>111</v>
      </c>
      <c r="E7" s="20">
        <f t="shared" ref="E7:E14" si="0">SUM(F7:S7)</f>
        <v>460000</v>
      </c>
      <c r="F7" s="25"/>
      <c r="G7" s="25"/>
      <c r="H7" s="25"/>
      <c r="I7" s="25"/>
      <c r="J7" s="25"/>
      <c r="K7" s="27">
        <v>30000</v>
      </c>
      <c r="L7" s="28">
        <v>430000</v>
      </c>
      <c r="M7" s="21"/>
      <c r="N7" s="21"/>
      <c r="O7" s="21"/>
      <c r="P7" s="21"/>
      <c r="Q7" s="25"/>
      <c r="R7" s="25"/>
      <c r="S7" s="55"/>
      <c r="T7" s="2"/>
      <c r="U7" s="2"/>
    </row>
    <row r="8" spans="1:21" x14ac:dyDescent="0.25">
      <c r="A8" s="25">
        <v>4</v>
      </c>
      <c r="B8" s="52" t="s">
        <v>7</v>
      </c>
      <c r="C8" s="24">
        <v>1974</v>
      </c>
      <c r="D8" s="25">
        <v>197</v>
      </c>
      <c r="E8" s="20">
        <f t="shared" si="0"/>
        <v>5200000</v>
      </c>
      <c r="F8" s="25"/>
      <c r="G8" s="25"/>
      <c r="H8" s="25"/>
      <c r="I8" s="25"/>
      <c r="J8" s="27">
        <v>170000</v>
      </c>
      <c r="K8" s="29">
        <v>2100000</v>
      </c>
      <c r="L8" s="19">
        <v>2930000</v>
      </c>
      <c r="M8" s="21"/>
      <c r="N8" s="21"/>
      <c r="O8" s="21"/>
      <c r="P8" s="21"/>
      <c r="Q8" s="25"/>
      <c r="R8" s="25"/>
      <c r="S8" s="55"/>
      <c r="T8" s="2"/>
      <c r="U8" s="2"/>
    </row>
    <row r="9" spans="1:21" x14ac:dyDescent="0.25">
      <c r="A9" s="25">
        <v>5</v>
      </c>
      <c r="B9" s="51" t="s">
        <v>8</v>
      </c>
      <c r="C9" s="24">
        <v>1961</v>
      </c>
      <c r="D9" s="25">
        <v>74</v>
      </c>
      <c r="E9" s="20">
        <f t="shared" si="0"/>
        <v>1400000</v>
      </c>
      <c r="F9" s="25"/>
      <c r="G9" s="25"/>
      <c r="H9" s="21"/>
      <c r="I9" s="21"/>
      <c r="J9" s="18">
        <v>50000</v>
      </c>
      <c r="K9" s="28">
        <v>1350000</v>
      </c>
      <c r="L9" s="21"/>
      <c r="M9" s="21"/>
      <c r="N9" s="21"/>
      <c r="O9" s="21"/>
      <c r="P9" s="21"/>
      <c r="Q9" s="25"/>
      <c r="R9" s="25"/>
      <c r="S9" s="55"/>
      <c r="T9" s="2"/>
      <c r="U9" s="2"/>
    </row>
    <row r="10" spans="1:21" x14ac:dyDescent="0.25">
      <c r="A10" s="25">
        <v>6</v>
      </c>
      <c r="B10" s="52" t="s">
        <v>9</v>
      </c>
      <c r="C10" s="24">
        <v>1988</v>
      </c>
      <c r="D10" s="25">
        <v>222</v>
      </c>
      <c r="E10" s="20">
        <f t="shared" si="0"/>
        <v>5800000</v>
      </c>
      <c r="F10" s="25"/>
      <c r="G10" s="25"/>
      <c r="H10" s="27">
        <v>210000</v>
      </c>
      <c r="I10" s="29">
        <v>2200000</v>
      </c>
      <c r="J10" s="19">
        <v>3390000</v>
      </c>
      <c r="K10" s="21"/>
      <c r="L10" s="21"/>
      <c r="M10" s="21"/>
      <c r="N10" s="21"/>
      <c r="O10" s="21"/>
      <c r="P10" s="21"/>
      <c r="Q10" s="25"/>
      <c r="R10" s="25"/>
      <c r="S10" s="55"/>
      <c r="T10" s="2"/>
      <c r="U10" s="2"/>
    </row>
    <row r="11" spans="1:21" x14ac:dyDescent="0.25">
      <c r="A11" s="25">
        <v>7</v>
      </c>
      <c r="B11" s="52" t="s">
        <v>10</v>
      </c>
      <c r="C11" s="24">
        <v>1968</v>
      </c>
      <c r="D11" s="25">
        <v>177</v>
      </c>
      <c r="E11" s="20">
        <f t="shared" si="0"/>
        <v>850000</v>
      </c>
      <c r="F11" s="21"/>
      <c r="G11" s="25"/>
      <c r="H11" s="30"/>
      <c r="I11" s="30"/>
      <c r="J11" s="30"/>
      <c r="K11" s="21"/>
      <c r="L11" s="21"/>
      <c r="M11" s="21"/>
      <c r="N11" s="21"/>
      <c r="O11" s="21"/>
      <c r="P11" s="21"/>
      <c r="Q11" s="25"/>
      <c r="R11" s="25"/>
      <c r="S11" s="56">
        <v>850000</v>
      </c>
      <c r="T11" s="2"/>
      <c r="U11" s="2"/>
    </row>
    <row r="12" spans="1:21" x14ac:dyDescent="0.25">
      <c r="A12" s="25">
        <v>8</v>
      </c>
      <c r="B12" s="51" t="s">
        <v>11</v>
      </c>
      <c r="C12" s="24">
        <v>1985</v>
      </c>
      <c r="D12" s="25">
        <v>246</v>
      </c>
      <c r="E12" s="20">
        <f t="shared" si="0"/>
        <v>6200000</v>
      </c>
      <c r="F12" s="26"/>
      <c r="G12" s="25"/>
      <c r="H12" s="21"/>
      <c r="I12" s="25"/>
      <c r="J12" s="25"/>
      <c r="K12" s="25"/>
      <c r="L12" s="27">
        <v>170000</v>
      </c>
      <c r="M12" s="29">
        <v>2700000</v>
      </c>
      <c r="N12" s="19">
        <v>3330000</v>
      </c>
      <c r="O12" s="21"/>
      <c r="P12" s="21"/>
      <c r="Q12" s="25"/>
      <c r="R12" s="25"/>
      <c r="S12" s="55"/>
      <c r="T12" s="2"/>
      <c r="U12" s="2"/>
    </row>
    <row r="13" spans="1:21" x14ac:dyDescent="0.25">
      <c r="A13" s="25">
        <v>9</v>
      </c>
      <c r="B13" s="51" t="s">
        <v>12</v>
      </c>
      <c r="C13" s="24">
        <v>1986</v>
      </c>
      <c r="D13" s="25">
        <v>263</v>
      </c>
      <c r="E13" s="20">
        <f t="shared" si="0"/>
        <v>6200000</v>
      </c>
      <c r="F13" s="21"/>
      <c r="G13" s="25"/>
      <c r="H13" s="21"/>
      <c r="I13" s="25"/>
      <c r="J13" s="25"/>
      <c r="K13" s="25"/>
      <c r="L13" s="21"/>
      <c r="M13" s="27">
        <v>170000</v>
      </c>
      <c r="N13" s="29">
        <v>2700000</v>
      </c>
      <c r="O13" s="19">
        <v>3330000</v>
      </c>
      <c r="P13" s="21"/>
      <c r="Q13" s="25"/>
      <c r="R13" s="25"/>
      <c r="S13" s="55"/>
      <c r="T13" s="2"/>
      <c r="U13" s="2"/>
    </row>
    <row r="14" spans="1:21" x14ac:dyDescent="0.25">
      <c r="A14" s="25">
        <v>10</v>
      </c>
      <c r="B14" s="51" t="s">
        <v>13</v>
      </c>
      <c r="C14" s="24">
        <v>1975</v>
      </c>
      <c r="D14" s="25">
        <v>200</v>
      </c>
      <c r="E14" s="20">
        <f t="shared" si="0"/>
        <v>4800000</v>
      </c>
      <c r="F14" s="21"/>
      <c r="G14" s="25"/>
      <c r="H14" s="21"/>
      <c r="I14" s="25"/>
      <c r="J14" s="25"/>
      <c r="K14" s="21"/>
      <c r="L14" s="21"/>
      <c r="M14" s="25"/>
      <c r="N14" s="27">
        <v>170000</v>
      </c>
      <c r="O14" s="29">
        <v>1800000</v>
      </c>
      <c r="P14" s="19">
        <v>2830000</v>
      </c>
      <c r="Q14" s="25"/>
      <c r="R14" s="25"/>
      <c r="S14" s="55"/>
      <c r="T14" s="2"/>
      <c r="U14" s="2"/>
    </row>
    <row r="15" spans="1:21" x14ac:dyDescent="0.25">
      <c r="A15" s="25">
        <v>11</v>
      </c>
      <c r="B15" s="52" t="s">
        <v>14</v>
      </c>
      <c r="C15" s="24">
        <v>1965</v>
      </c>
      <c r="D15" s="25">
        <v>222</v>
      </c>
      <c r="E15" s="20">
        <f>SUM(F15:R15)</f>
        <v>4400000</v>
      </c>
      <c r="F15" s="21"/>
      <c r="G15" s="21"/>
      <c r="H15" s="25"/>
      <c r="I15" s="25"/>
      <c r="J15" s="21"/>
      <c r="K15" s="21"/>
      <c r="L15" s="21"/>
      <c r="M15" s="25"/>
      <c r="N15" s="25"/>
      <c r="O15" s="27">
        <v>110000</v>
      </c>
      <c r="P15" s="29">
        <v>1850000</v>
      </c>
      <c r="Q15" s="19">
        <v>2440000</v>
      </c>
      <c r="R15" s="21"/>
      <c r="S15" s="57"/>
      <c r="T15" s="2"/>
      <c r="U15" s="2"/>
    </row>
    <row r="16" spans="1:21" x14ac:dyDescent="0.25">
      <c r="A16" s="25">
        <v>12</v>
      </c>
      <c r="B16" s="53" t="s">
        <v>15</v>
      </c>
      <c r="C16" s="24">
        <v>1980</v>
      </c>
      <c r="D16" s="31">
        <v>221</v>
      </c>
      <c r="E16" s="20">
        <f>SUM(F16:R16)+170000+837000</f>
        <v>6200000</v>
      </c>
      <c r="F16" s="29">
        <f>2700000-837000</f>
        <v>1863000</v>
      </c>
      <c r="G16" s="19">
        <v>3330000</v>
      </c>
      <c r="H16" s="21"/>
      <c r="I16" s="21"/>
      <c r="J16" s="21"/>
      <c r="K16" s="21"/>
      <c r="L16" s="25"/>
      <c r="M16" s="25"/>
      <c r="N16" s="25"/>
      <c r="O16" s="21"/>
      <c r="P16" s="25"/>
      <c r="Q16" s="25"/>
      <c r="R16" s="21"/>
      <c r="S16" s="57"/>
      <c r="T16" s="2"/>
      <c r="U16" s="2"/>
    </row>
    <row r="17" spans="1:21" x14ac:dyDescent="0.25">
      <c r="A17" s="25">
        <v>13</v>
      </c>
      <c r="B17" s="52" t="s">
        <v>16</v>
      </c>
      <c r="C17" s="24">
        <v>1982</v>
      </c>
      <c r="D17" s="25">
        <v>247</v>
      </c>
      <c r="E17" s="20">
        <f>SUM(F17:R17)</f>
        <v>6500000</v>
      </c>
      <c r="F17" s="21"/>
      <c r="G17" s="21"/>
      <c r="H17" s="21"/>
      <c r="I17" s="21"/>
      <c r="J17" s="21"/>
      <c r="K17" s="21"/>
      <c r="L17" s="21"/>
      <c r="M17" s="25"/>
      <c r="N17" s="25"/>
      <c r="O17" s="25"/>
      <c r="P17" s="27">
        <v>220000</v>
      </c>
      <c r="Q17" s="29">
        <v>2800000</v>
      </c>
      <c r="R17" s="19">
        <v>3480000</v>
      </c>
      <c r="S17" s="57"/>
      <c r="T17" s="2"/>
      <c r="U17" s="2"/>
    </row>
    <row r="18" spans="1:21" x14ac:dyDescent="0.25">
      <c r="A18" s="25">
        <v>14</v>
      </c>
      <c r="B18" s="52" t="s">
        <v>17</v>
      </c>
      <c r="C18" s="24">
        <v>1983</v>
      </c>
      <c r="D18" s="25">
        <v>234</v>
      </c>
      <c r="E18" s="20">
        <f>SUM(F18:S18)</f>
        <v>6500000</v>
      </c>
      <c r="F18" s="25"/>
      <c r="G18" s="25"/>
      <c r="H18" s="21"/>
      <c r="I18" s="21"/>
      <c r="J18" s="21"/>
      <c r="K18" s="21"/>
      <c r="L18" s="25"/>
      <c r="M18" s="25"/>
      <c r="N18" s="25"/>
      <c r="O18" s="25"/>
      <c r="P18" s="25"/>
      <c r="Q18" s="27">
        <v>170000</v>
      </c>
      <c r="R18" s="29">
        <v>2900000</v>
      </c>
      <c r="S18" s="56">
        <v>3430000</v>
      </c>
      <c r="T18" s="2"/>
      <c r="U18" s="2"/>
    </row>
    <row r="19" spans="1:21" x14ac:dyDescent="0.25">
      <c r="A19" s="25">
        <v>15</v>
      </c>
      <c r="B19" s="52" t="s">
        <v>18</v>
      </c>
      <c r="C19" s="24">
        <v>1963</v>
      </c>
      <c r="D19" s="25">
        <v>108</v>
      </c>
      <c r="E19" s="20">
        <f>SUM(F19:R19)</f>
        <v>1200000</v>
      </c>
      <c r="F19" s="21"/>
      <c r="G19" s="25"/>
      <c r="H19" s="21"/>
      <c r="I19" s="21"/>
      <c r="J19" s="21"/>
      <c r="K19" s="21"/>
      <c r="L19" s="25"/>
      <c r="M19" s="25"/>
      <c r="N19" s="25"/>
      <c r="O19" s="25"/>
      <c r="P19" s="29">
        <v>200000</v>
      </c>
      <c r="Q19" s="19">
        <v>1000000</v>
      </c>
      <c r="R19" s="30"/>
      <c r="S19" s="57"/>
      <c r="T19" s="2"/>
      <c r="U19" s="2"/>
    </row>
    <row r="20" spans="1:21" x14ac:dyDescent="0.25">
      <c r="A20" s="25">
        <v>16</v>
      </c>
      <c r="B20" s="52" t="s">
        <v>19</v>
      </c>
      <c r="C20" s="24">
        <v>1964</v>
      </c>
      <c r="D20" s="25">
        <v>111</v>
      </c>
      <c r="E20" s="20">
        <f t="shared" ref="E20:E37" si="1">SUM(F20:S20)</f>
        <v>3300000</v>
      </c>
      <c r="F20" s="25"/>
      <c r="G20" s="19">
        <v>1100000</v>
      </c>
      <c r="H20" s="19">
        <v>2200000</v>
      </c>
      <c r="I20" s="21"/>
      <c r="J20" s="21"/>
      <c r="K20" s="21"/>
      <c r="L20" s="21"/>
      <c r="M20" s="21"/>
      <c r="N20" s="25"/>
      <c r="O20" s="21"/>
      <c r="P20" s="25"/>
      <c r="Q20" s="25"/>
      <c r="R20" s="25"/>
      <c r="S20" s="55"/>
      <c r="T20" s="2"/>
      <c r="U20" s="2"/>
    </row>
    <row r="21" spans="1:21" x14ac:dyDescent="0.25">
      <c r="A21" s="25">
        <v>17</v>
      </c>
      <c r="B21" s="52" t="s">
        <v>20</v>
      </c>
      <c r="C21" s="24">
        <v>1950</v>
      </c>
      <c r="D21" s="25">
        <v>115</v>
      </c>
      <c r="E21" s="20">
        <f t="shared" si="1"/>
        <v>1900000</v>
      </c>
      <c r="F21" s="25"/>
      <c r="G21" s="25"/>
      <c r="H21" s="25"/>
      <c r="I21" s="27">
        <v>70000</v>
      </c>
      <c r="J21" s="19">
        <v>600000</v>
      </c>
      <c r="K21" s="19">
        <v>630000</v>
      </c>
      <c r="L21" s="19">
        <v>600000</v>
      </c>
      <c r="M21" s="21"/>
      <c r="N21" s="21"/>
      <c r="O21" s="21"/>
      <c r="P21" s="25"/>
      <c r="Q21" s="25"/>
      <c r="R21" s="25"/>
      <c r="S21" s="55"/>
      <c r="T21" s="2"/>
      <c r="U21" s="2"/>
    </row>
    <row r="22" spans="1:21" x14ac:dyDescent="0.25">
      <c r="A22" s="25">
        <v>18</v>
      </c>
      <c r="B22" s="52" t="s">
        <v>21</v>
      </c>
      <c r="C22" s="24">
        <v>1962</v>
      </c>
      <c r="D22" s="25">
        <v>80</v>
      </c>
      <c r="E22" s="20">
        <f t="shared" si="1"/>
        <v>1300000</v>
      </c>
      <c r="F22" s="30"/>
      <c r="G22" s="30"/>
      <c r="H22" s="25"/>
      <c r="I22" s="27">
        <v>60000</v>
      </c>
      <c r="J22" s="19">
        <v>1240000</v>
      </c>
      <c r="K22" s="21"/>
      <c r="L22" s="21"/>
      <c r="M22" s="21"/>
      <c r="N22" s="21"/>
      <c r="O22" s="21"/>
      <c r="P22" s="25"/>
      <c r="Q22" s="25"/>
      <c r="R22" s="25"/>
      <c r="S22" s="55"/>
      <c r="T22" s="2"/>
      <c r="U22" s="2"/>
    </row>
    <row r="23" spans="1:21" x14ac:dyDescent="0.25">
      <c r="A23" s="25">
        <v>19</v>
      </c>
      <c r="B23" s="52" t="s">
        <v>22</v>
      </c>
      <c r="C23" s="24">
        <v>1965</v>
      </c>
      <c r="D23" s="25">
        <v>224</v>
      </c>
      <c r="E23" s="20">
        <f t="shared" si="1"/>
        <v>4700000</v>
      </c>
      <c r="F23" s="21"/>
      <c r="G23" s="21"/>
      <c r="H23" s="21"/>
      <c r="I23" s="25"/>
      <c r="J23" s="25"/>
      <c r="K23" s="27">
        <v>150000</v>
      </c>
      <c r="L23" s="29">
        <v>1850000</v>
      </c>
      <c r="M23" s="19">
        <v>2700000</v>
      </c>
      <c r="N23" s="21"/>
      <c r="O23" s="21"/>
      <c r="P23" s="25"/>
      <c r="Q23" s="25"/>
      <c r="R23" s="25"/>
      <c r="S23" s="55"/>
      <c r="T23" s="2"/>
      <c r="U23" s="2"/>
    </row>
    <row r="24" spans="1:21" x14ac:dyDescent="0.25">
      <c r="A24" s="25">
        <v>20</v>
      </c>
      <c r="B24" s="52" t="s">
        <v>23</v>
      </c>
      <c r="C24" s="24">
        <v>1970</v>
      </c>
      <c r="D24" s="25">
        <v>113</v>
      </c>
      <c r="E24" s="20">
        <f t="shared" si="1"/>
        <v>1600000</v>
      </c>
      <c r="F24" s="21"/>
      <c r="G24" s="21"/>
      <c r="H24" s="21"/>
      <c r="I24" s="21"/>
      <c r="J24" s="21"/>
      <c r="K24" s="25"/>
      <c r="L24" s="25"/>
      <c r="M24" s="25"/>
      <c r="N24" s="30"/>
      <c r="O24" s="27">
        <v>60000</v>
      </c>
      <c r="P24" s="19">
        <v>1540000</v>
      </c>
      <c r="Q24" s="30"/>
      <c r="R24" s="30"/>
      <c r="S24" s="55"/>
      <c r="T24" s="2"/>
      <c r="U24" s="2"/>
    </row>
    <row r="25" spans="1:21" x14ac:dyDescent="0.25">
      <c r="A25" s="25">
        <v>21</v>
      </c>
      <c r="B25" s="52" t="s">
        <v>24</v>
      </c>
      <c r="C25" s="24">
        <v>1959</v>
      </c>
      <c r="D25" s="25">
        <v>50</v>
      </c>
      <c r="E25" s="20">
        <f t="shared" si="1"/>
        <v>1200000</v>
      </c>
      <c r="F25" s="21"/>
      <c r="G25" s="21"/>
      <c r="H25" s="21"/>
      <c r="I25" s="21"/>
      <c r="J25" s="21"/>
      <c r="K25" s="25"/>
      <c r="L25" s="21"/>
      <c r="M25" s="25"/>
      <c r="N25" s="29">
        <v>550000</v>
      </c>
      <c r="O25" s="19">
        <v>650000</v>
      </c>
      <c r="P25" s="21"/>
      <c r="Q25" s="30"/>
      <c r="R25" s="30"/>
      <c r="S25" s="55"/>
      <c r="T25" s="2"/>
      <c r="U25" s="2"/>
    </row>
    <row r="26" spans="1:21" x14ac:dyDescent="0.25">
      <c r="A26" s="25">
        <v>22</v>
      </c>
      <c r="B26" s="52" t="s">
        <v>25</v>
      </c>
      <c r="C26" s="24">
        <v>1910</v>
      </c>
      <c r="D26" s="25">
        <v>62</v>
      </c>
      <c r="E26" s="20">
        <f t="shared" si="1"/>
        <v>1400000</v>
      </c>
      <c r="F26" s="21"/>
      <c r="G26" s="21"/>
      <c r="H26" s="21"/>
      <c r="I26" s="21"/>
      <c r="J26" s="21"/>
      <c r="K26" s="25"/>
      <c r="L26" s="21"/>
      <c r="M26" s="21"/>
      <c r="N26" s="25"/>
      <c r="O26" s="27">
        <v>45000</v>
      </c>
      <c r="P26" s="29">
        <v>675000</v>
      </c>
      <c r="Q26" s="30"/>
      <c r="R26" s="30"/>
      <c r="S26" s="56">
        <v>680000</v>
      </c>
      <c r="T26" s="2"/>
      <c r="U26" s="2"/>
    </row>
    <row r="27" spans="1:21" x14ac:dyDescent="0.25">
      <c r="A27" s="25">
        <v>23</v>
      </c>
      <c r="B27" s="52" t="s">
        <v>46</v>
      </c>
      <c r="C27" s="24" t="s">
        <v>26</v>
      </c>
      <c r="D27" s="25">
        <v>51</v>
      </c>
      <c r="E27" s="20">
        <f t="shared" si="1"/>
        <v>840000</v>
      </c>
      <c r="F27" s="21"/>
      <c r="G27" s="25"/>
      <c r="H27" s="25"/>
      <c r="I27" s="25"/>
      <c r="J27" s="21"/>
      <c r="K27" s="27">
        <v>40000</v>
      </c>
      <c r="L27" s="29">
        <v>800000</v>
      </c>
      <c r="M27" s="21"/>
      <c r="N27" s="21"/>
      <c r="O27" s="25"/>
      <c r="P27" s="25"/>
      <c r="Q27" s="25"/>
      <c r="R27" s="25"/>
      <c r="S27" s="55"/>
      <c r="T27" s="2"/>
      <c r="U27" s="2"/>
    </row>
    <row r="28" spans="1:21" x14ac:dyDescent="0.25">
      <c r="A28" s="25">
        <v>24</v>
      </c>
      <c r="B28" s="52" t="s">
        <v>27</v>
      </c>
      <c r="C28" s="24">
        <v>1977</v>
      </c>
      <c r="D28" s="25">
        <v>100</v>
      </c>
      <c r="E28" s="20">
        <f t="shared" si="1"/>
        <v>650000</v>
      </c>
      <c r="F28" s="21"/>
      <c r="G28" s="21"/>
      <c r="H28" s="21"/>
      <c r="I28" s="21"/>
      <c r="J28" s="21"/>
      <c r="K28" s="21"/>
      <c r="L28" s="21"/>
      <c r="M28" s="21"/>
      <c r="N28" s="21"/>
      <c r="O28" s="25"/>
      <c r="P28" s="25"/>
      <c r="Q28" s="25"/>
      <c r="R28" s="25"/>
      <c r="S28" s="56">
        <v>650000</v>
      </c>
      <c r="T28" s="2"/>
      <c r="U28" s="2"/>
    </row>
    <row r="29" spans="1:21" x14ac:dyDescent="0.25">
      <c r="A29" s="25">
        <v>25</v>
      </c>
      <c r="B29" s="51" t="s">
        <v>28</v>
      </c>
      <c r="C29" s="24">
        <v>2008</v>
      </c>
      <c r="D29" s="25">
        <v>119</v>
      </c>
      <c r="E29" s="20">
        <f t="shared" si="1"/>
        <v>750000</v>
      </c>
      <c r="F29" s="21"/>
      <c r="G29" s="21"/>
      <c r="H29" s="21"/>
      <c r="I29" s="21"/>
      <c r="J29" s="21"/>
      <c r="K29" s="21"/>
      <c r="L29" s="21"/>
      <c r="M29" s="21"/>
      <c r="N29" s="21"/>
      <c r="O29" s="25"/>
      <c r="P29" s="25"/>
      <c r="Q29" s="25"/>
      <c r="R29" s="25"/>
      <c r="S29" s="56">
        <v>750000</v>
      </c>
      <c r="T29" s="2"/>
      <c r="U29" s="2"/>
    </row>
    <row r="30" spans="1:21" x14ac:dyDescent="0.25">
      <c r="A30" s="25">
        <v>26</v>
      </c>
      <c r="B30" s="15" t="s">
        <v>47</v>
      </c>
      <c r="C30" s="24">
        <v>2009</v>
      </c>
      <c r="D30" s="25">
        <v>120</v>
      </c>
      <c r="E30" s="20">
        <f t="shared" si="1"/>
        <v>800000</v>
      </c>
      <c r="F30" s="21"/>
      <c r="G30" s="21"/>
      <c r="H30" s="21"/>
      <c r="I30" s="21"/>
      <c r="J30" s="21"/>
      <c r="K30" s="21"/>
      <c r="L30" s="21"/>
      <c r="M30" s="21"/>
      <c r="N30" s="21"/>
      <c r="O30" s="25"/>
      <c r="P30" s="25"/>
      <c r="Q30" s="25"/>
      <c r="R30" s="25"/>
      <c r="S30" s="56">
        <v>800000</v>
      </c>
      <c r="T30" s="2"/>
      <c r="U30" s="2"/>
    </row>
    <row r="31" spans="1:21" x14ac:dyDescent="0.25">
      <c r="A31" s="25">
        <v>27</v>
      </c>
      <c r="B31" s="23" t="s">
        <v>29</v>
      </c>
      <c r="C31" s="24">
        <v>2017</v>
      </c>
      <c r="D31" s="25">
        <v>109</v>
      </c>
      <c r="E31" s="20">
        <f t="shared" si="1"/>
        <v>750000</v>
      </c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5"/>
      <c r="Q31" s="25"/>
      <c r="R31" s="25"/>
      <c r="S31" s="58">
        <v>750000</v>
      </c>
      <c r="T31" s="2"/>
      <c r="U31" s="2"/>
    </row>
    <row r="32" spans="1:21" x14ac:dyDescent="0.25">
      <c r="A32" s="25">
        <v>28</v>
      </c>
      <c r="B32" s="23" t="s">
        <v>30</v>
      </c>
      <c r="C32" s="24" t="s">
        <v>31</v>
      </c>
      <c r="D32" s="25">
        <v>110</v>
      </c>
      <c r="E32" s="20">
        <f t="shared" si="1"/>
        <v>900000</v>
      </c>
      <c r="F32" s="21"/>
      <c r="G32" s="26"/>
      <c r="H32" s="21"/>
      <c r="I32" s="21"/>
      <c r="J32" s="21"/>
      <c r="K32" s="21"/>
      <c r="L32" s="21"/>
      <c r="M32" s="21"/>
      <c r="N32" s="21"/>
      <c r="O32" s="21"/>
      <c r="P32" s="25"/>
      <c r="Q32" s="25"/>
      <c r="R32" s="25"/>
      <c r="S32" s="58">
        <v>900000</v>
      </c>
      <c r="T32" s="2"/>
      <c r="U32" s="2"/>
    </row>
    <row r="33" spans="1:21" x14ac:dyDescent="0.25">
      <c r="A33" s="25">
        <v>29</v>
      </c>
      <c r="B33" s="23" t="s">
        <v>32</v>
      </c>
      <c r="C33" s="24">
        <v>2018</v>
      </c>
      <c r="D33" s="25">
        <v>141</v>
      </c>
      <c r="E33" s="20">
        <f t="shared" si="1"/>
        <v>650000</v>
      </c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5"/>
      <c r="Q33" s="25"/>
      <c r="R33" s="25"/>
      <c r="S33" s="58">
        <v>650000</v>
      </c>
      <c r="T33" s="2"/>
      <c r="U33" s="2"/>
    </row>
    <row r="34" spans="1:21" x14ac:dyDescent="0.25">
      <c r="A34" s="25">
        <v>30</v>
      </c>
      <c r="B34" s="23" t="s">
        <v>33</v>
      </c>
      <c r="C34" s="24" t="s">
        <v>34</v>
      </c>
      <c r="D34" s="25">
        <v>248</v>
      </c>
      <c r="E34" s="20">
        <f t="shared" si="1"/>
        <v>860000</v>
      </c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5"/>
      <c r="Q34" s="25"/>
      <c r="R34" s="25"/>
      <c r="S34" s="58">
        <v>860000</v>
      </c>
      <c r="T34" s="2"/>
      <c r="U34" s="2"/>
    </row>
    <row r="35" spans="1:21" x14ac:dyDescent="0.25">
      <c r="A35" s="25">
        <v>31</v>
      </c>
      <c r="B35" s="23" t="s">
        <v>43</v>
      </c>
      <c r="C35" s="24"/>
      <c r="D35" s="25"/>
      <c r="E35" s="20">
        <f t="shared" si="1"/>
        <v>2100000</v>
      </c>
      <c r="F35" s="21">
        <v>150000</v>
      </c>
      <c r="G35" s="21">
        <v>150000</v>
      </c>
      <c r="H35" s="21">
        <v>150000</v>
      </c>
      <c r="I35" s="21">
        <v>150000</v>
      </c>
      <c r="J35" s="21">
        <v>150000</v>
      </c>
      <c r="K35" s="21">
        <v>150000</v>
      </c>
      <c r="L35" s="21">
        <v>150000</v>
      </c>
      <c r="M35" s="21">
        <v>150000</v>
      </c>
      <c r="N35" s="21">
        <v>150000</v>
      </c>
      <c r="O35" s="21">
        <v>150000</v>
      </c>
      <c r="P35" s="30">
        <v>150000</v>
      </c>
      <c r="Q35" s="30">
        <v>150000</v>
      </c>
      <c r="R35" s="30">
        <v>150000</v>
      </c>
      <c r="S35" s="55">
        <v>150000</v>
      </c>
      <c r="T35" s="2"/>
      <c r="U35" s="2"/>
    </row>
    <row r="36" spans="1:21" x14ac:dyDescent="0.25">
      <c r="A36" s="25">
        <v>32</v>
      </c>
      <c r="B36" s="23" t="s">
        <v>48</v>
      </c>
      <c r="C36" s="24"/>
      <c r="D36" s="25"/>
      <c r="E36" s="20">
        <f t="shared" si="1"/>
        <v>2700000</v>
      </c>
      <c r="F36" s="21">
        <v>300000</v>
      </c>
      <c r="G36" s="21">
        <v>300000</v>
      </c>
      <c r="H36" s="21">
        <v>300000</v>
      </c>
      <c r="I36" s="21">
        <v>300000</v>
      </c>
      <c r="J36" s="21">
        <v>300000</v>
      </c>
      <c r="K36" s="21">
        <v>300000</v>
      </c>
      <c r="L36" s="21">
        <v>300000</v>
      </c>
      <c r="M36" s="21">
        <v>300000</v>
      </c>
      <c r="N36" s="21">
        <v>300000</v>
      </c>
      <c r="O36" s="21">
        <v>0</v>
      </c>
      <c r="P36" s="25">
        <v>0</v>
      </c>
      <c r="Q36" s="25">
        <v>0</v>
      </c>
      <c r="R36" s="25">
        <v>0</v>
      </c>
      <c r="S36" s="22">
        <v>0</v>
      </c>
      <c r="T36" s="2"/>
      <c r="U36" s="2"/>
    </row>
    <row r="37" spans="1:21" ht="15.75" thickBot="1" x14ac:dyDescent="0.3">
      <c r="A37" s="35">
        <v>33</v>
      </c>
      <c r="B37" s="33" t="s">
        <v>35</v>
      </c>
      <c r="C37" s="34"/>
      <c r="D37" s="35"/>
      <c r="E37" s="59">
        <f t="shared" si="1"/>
        <v>2100000</v>
      </c>
      <c r="F37" s="60">
        <v>150000</v>
      </c>
      <c r="G37" s="60">
        <v>150000</v>
      </c>
      <c r="H37" s="60">
        <v>150000</v>
      </c>
      <c r="I37" s="60">
        <v>150000</v>
      </c>
      <c r="J37" s="60">
        <v>150000</v>
      </c>
      <c r="K37" s="60">
        <v>150000</v>
      </c>
      <c r="L37" s="60">
        <v>150000</v>
      </c>
      <c r="M37" s="60">
        <v>150000</v>
      </c>
      <c r="N37" s="60">
        <v>150000</v>
      </c>
      <c r="O37" s="60">
        <v>150000</v>
      </c>
      <c r="P37" s="60">
        <v>150000</v>
      </c>
      <c r="Q37" s="60">
        <v>150000</v>
      </c>
      <c r="R37" s="60">
        <v>150000</v>
      </c>
      <c r="S37" s="50">
        <v>150000</v>
      </c>
      <c r="T37" s="2"/>
      <c r="U37" s="2"/>
    </row>
    <row r="38" spans="1:21" s="37" customFormat="1" thickBot="1" x14ac:dyDescent="0.25">
      <c r="A38" s="62"/>
      <c r="B38" s="63" t="s">
        <v>36</v>
      </c>
      <c r="C38" s="64"/>
      <c r="D38" s="62"/>
      <c r="E38" s="65">
        <f>SUM(E5:E37)</f>
        <v>93252000</v>
      </c>
      <c r="F38" s="66">
        <f t="shared" ref="F38:O38" si="2">SUM(F5:F36)</f>
        <v>6943000</v>
      </c>
      <c r="G38" s="66">
        <f t="shared" si="2"/>
        <v>4880000</v>
      </c>
      <c r="H38" s="66">
        <f t="shared" si="2"/>
        <v>2860000</v>
      </c>
      <c r="I38" s="66">
        <f t="shared" si="2"/>
        <v>2780000</v>
      </c>
      <c r="J38" s="66">
        <f t="shared" si="2"/>
        <v>5900000</v>
      </c>
      <c r="K38" s="66">
        <f t="shared" si="2"/>
        <v>4750000</v>
      </c>
      <c r="L38" s="66">
        <f t="shared" si="2"/>
        <v>7230000</v>
      </c>
      <c r="M38" s="66">
        <f t="shared" si="2"/>
        <v>6020000</v>
      </c>
      <c r="N38" s="66">
        <f t="shared" si="2"/>
        <v>7200000</v>
      </c>
      <c r="O38" s="66">
        <f t="shared" si="2"/>
        <v>6145000</v>
      </c>
      <c r="P38" s="66">
        <f>SUM(P5:P36)</f>
        <v>7465000</v>
      </c>
      <c r="Q38" s="66">
        <f>SUM(Q5:Q36)</f>
        <v>6560000</v>
      </c>
      <c r="R38" s="66">
        <f>SUM(R5:R36)</f>
        <v>6530000</v>
      </c>
      <c r="S38" s="66">
        <f>SUM(S5:S36)</f>
        <v>11320000</v>
      </c>
      <c r="T38" s="36"/>
      <c r="U38" s="36"/>
    </row>
    <row r="39" spans="1:21" customFormat="1" ht="15.75" thickBot="1" x14ac:dyDescent="0.3">
      <c r="C39" s="70" t="s">
        <v>37</v>
      </c>
      <c r="D39" s="71"/>
      <c r="E39" s="61">
        <f>1062000+837000</f>
        <v>1899000</v>
      </c>
    </row>
    <row r="40" spans="1:21" x14ac:dyDescent="0.25">
      <c r="A40" s="38"/>
      <c r="B40" s="37" t="s">
        <v>38</v>
      </c>
    </row>
    <row r="41" spans="1:21" x14ac:dyDescent="0.25">
      <c r="A41" s="39"/>
      <c r="B41" s="1" t="s">
        <v>39</v>
      </c>
    </row>
    <row r="42" spans="1:21" x14ac:dyDescent="0.25">
      <c r="A42" s="40"/>
      <c r="B42" s="1" t="s">
        <v>40</v>
      </c>
    </row>
    <row r="43" spans="1:21" s="42" customFormat="1" x14ac:dyDescent="0.25">
      <c r="A43" s="41"/>
      <c r="B43" s="42" t="s">
        <v>41</v>
      </c>
      <c r="E43" s="43"/>
    </row>
    <row r="45" spans="1:21" s="44" customFormat="1" x14ac:dyDescent="0.25">
      <c r="E45" s="32"/>
    </row>
    <row r="48" spans="1:21" s="47" customFormat="1" x14ac:dyDescent="0.25">
      <c r="A48" s="45"/>
      <c r="B48" s="45"/>
      <c r="C48" s="45"/>
      <c r="D48" s="45"/>
      <c r="E48" s="46"/>
      <c r="F48" s="45"/>
      <c r="G48" s="45"/>
      <c r="H48" s="45"/>
      <c r="I48" s="45"/>
    </row>
  </sheetData>
  <mergeCells count="1">
    <mergeCell ref="C39:D39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TLV</dc:creator>
  <cp:lastModifiedBy>TLV</cp:lastModifiedBy>
  <dcterms:created xsi:type="dcterms:W3CDTF">2022-02-22T15:39:03Z</dcterms:created>
  <dcterms:modified xsi:type="dcterms:W3CDTF">2023-06-21T08:13:47Z</dcterms:modified>
</cp:coreProperties>
</file>